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Väljaõppeplaan" sheetId="1" r:id="rId1"/>
  </sheets>
  <definedNames>
    <definedName name="Z_903E2870_1700_4B61_8871_82EE5F87C2C5_.wvu.Rows" localSheetId="0" hidden="1">Väljaõppeplaan!$1:$6</definedName>
  </definedNames>
  <calcPr calcId="152511"/>
  <customWorkbookViews>
    <customWorkbookView name="kaimo.jurnas - Personal View" guid="{BD2D5E01-F000-4A60-A2D0-08388F46036D}" autoUpdate="1" mergeInterval="5" personalView="1" maximized="1" xWindow="1" yWindow="1" windowWidth="1916" windowHeight="970" activeSheetId="1"/>
    <customWorkbookView name="ivar.samusenko - Personal View" guid="{903E2870-1700-4B61-8871-82EE5F87C2C5}" autoUpdate="1" mergeInterval="5" changesSavedWin="1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B26" i="1" l="1"/>
  <c r="C26" i="1"/>
  <c r="F26" i="1" s="1"/>
  <c r="L26" i="1" s="1"/>
  <c r="D26" i="1"/>
  <c r="E26" i="1"/>
  <c r="G26" i="1"/>
  <c r="H26" i="1"/>
  <c r="I26" i="1"/>
  <c r="J26" i="1"/>
  <c r="K26" i="1"/>
  <c r="F27" i="1"/>
  <c r="K27" i="1"/>
  <c r="L27" i="1"/>
  <c r="F28" i="1"/>
  <c r="K28" i="1"/>
  <c r="L28" i="1"/>
  <c r="F29" i="1"/>
  <c r="L29" i="1" s="1"/>
  <c r="K29" i="1"/>
  <c r="F30" i="1"/>
  <c r="L30" i="1" s="1"/>
  <c r="K30" i="1"/>
  <c r="F31" i="1"/>
  <c r="K31" i="1"/>
  <c r="L31" i="1"/>
  <c r="F32" i="1"/>
  <c r="K32" i="1"/>
  <c r="L32" i="1"/>
  <c r="F33" i="1"/>
  <c r="L33" i="1" s="1"/>
  <c r="K33" i="1"/>
  <c r="F34" i="1"/>
  <c r="L34" i="1" s="1"/>
  <c r="K34" i="1"/>
  <c r="F35" i="1"/>
  <c r="K35" i="1"/>
  <c r="L35" i="1"/>
  <c r="F36" i="1"/>
  <c r="K36" i="1"/>
  <c r="L36" i="1"/>
  <c r="F37" i="1"/>
  <c r="L37" i="1" s="1"/>
  <c r="K37" i="1"/>
  <c r="F38" i="1"/>
  <c r="L38" i="1" s="1"/>
  <c r="K38" i="1"/>
  <c r="F39" i="1"/>
  <c r="K39" i="1"/>
  <c r="L39" i="1"/>
  <c r="F40" i="1"/>
  <c r="K40" i="1"/>
  <c r="L40" i="1"/>
  <c r="F41" i="1"/>
  <c r="L41" i="1" s="1"/>
  <c r="K41" i="1"/>
  <c r="F42" i="1"/>
  <c r="L42" i="1" s="1"/>
  <c r="K42" i="1"/>
  <c r="F43" i="1"/>
  <c r="K43" i="1"/>
  <c r="L43" i="1"/>
  <c r="F44" i="1"/>
  <c r="K44" i="1"/>
  <c r="L44" i="1"/>
  <c r="F45" i="1"/>
  <c r="L45" i="1" s="1"/>
  <c r="K45" i="1"/>
  <c r="F46" i="1"/>
  <c r="L46" i="1" s="1"/>
  <c r="G46" i="1"/>
  <c r="H46" i="1"/>
  <c r="I46" i="1"/>
  <c r="J46" i="1"/>
  <c r="K46" i="1"/>
  <c r="F47" i="1"/>
  <c r="K47" i="1"/>
  <c r="L47" i="1"/>
  <c r="F48" i="1"/>
  <c r="K48" i="1"/>
  <c r="L48" i="1"/>
  <c r="F49" i="1"/>
  <c r="L49" i="1" s="1"/>
  <c r="K49" i="1"/>
  <c r="F50" i="1"/>
  <c r="L50" i="1" s="1"/>
  <c r="K50" i="1"/>
  <c r="F51" i="1"/>
  <c r="K51" i="1"/>
  <c r="L51" i="1"/>
  <c r="F52" i="1"/>
  <c r="K52" i="1"/>
  <c r="L52" i="1"/>
  <c r="F53" i="1"/>
  <c r="L53" i="1" s="1"/>
  <c r="K53" i="1"/>
  <c r="K54" i="1"/>
  <c r="F55" i="1"/>
  <c r="L55" i="1" s="1"/>
  <c r="K55" i="1"/>
  <c r="G56" i="1"/>
  <c r="H56" i="1"/>
  <c r="K56" i="1" s="1"/>
  <c r="I56" i="1"/>
  <c r="J56" i="1"/>
  <c r="K57" i="1"/>
  <c r="B58" i="1"/>
  <c r="C58" i="1"/>
  <c r="F58" i="1" s="1"/>
  <c r="D58" i="1"/>
  <c r="E58" i="1"/>
  <c r="I58" i="1"/>
  <c r="F59" i="1"/>
  <c r="L59" i="1" s="1"/>
  <c r="K59" i="1"/>
  <c r="F60" i="1"/>
  <c r="L60" i="1" s="1"/>
  <c r="K60" i="1"/>
  <c r="G61" i="1"/>
  <c r="G58" i="1" s="1"/>
  <c r="H61" i="1"/>
  <c r="H58" i="1" s="1"/>
  <c r="I61" i="1"/>
  <c r="J61" i="1"/>
  <c r="J58" i="1" s="1"/>
  <c r="F62" i="1"/>
  <c r="K62" i="1"/>
  <c r="L62" i="1"/>
  <c r="F63" i="1"/>
  <c r="F61" i="1" s="1"/>
  <c r="K63" i="1"/>
  <c r="F64" i="1"/>
  <c r="L64" i="1" s="1"/>
  <c r="K64" i="1"/>
  <c r="F65" i="1"/>
  <c r="K65" i="1"/>
  <c r="L65" i="1"/>
  <c r="F66" i="1"/>
  <c r="K66" i="1"/>
  <c r="L66" i="1"/>
  <c r="F67" i="1"/>
  <c r="L67" i="1" s="1"/>
  <c r="K67" i="1"/>
  <c r="F68" i="1"/>
  <c r="L68" i="1" s="1"/>
  <c r="K68" i="1"/>
  <c r="K69" i="1"/>
  <c r="K58" i="1" l="1"/>
  <c r="L58" i="1"/>
  <c r="K61" i="1"/>
  <c r="L61" i="1" s="1"/>
  <c r="L63" i="1"/>
  <c r="F71" i="1"/>
  <c r="J71" i="1"/>
  <c r="I71" i="1"/>
  <c r="H71" i="1"/>
  <c r="G71" i="1"/>
  <c r="I70" i="1" l="1"/>
  <c r="H70" i="1"/>
  <c r="G70" i="1"/>
  <c r="F70" i="1"/>
  <c r="J70" i="1"/>
  <c r="K70" i="1" l="1"/>
  <c r="L70" i="1" s="1"/>
  <c r="G72" i="1"/>
  <c r="H72" i="1"/>
  <c r="I72" i="1"/>
  <c r="F72" i="1"/>
  <c r="J72" i="1"/>
  <c r="K71" i="1" l="1"/>
  <c r="K72" i="1" l="1"/>
  <c r="L71" i="1"/>
  <c r="L72" i="1" l="1"/>
</calcChain>
</file>

<file path=xl/sharedStrings.xml><?xml version="1.0" encoding="utf-8"?>
<sst xmlns="http://schemas.openxmlformats.org/spreadsheetml/2006/main" count="106" uniqueCount="81">
  <si>
    <t>01Y 1.10 Relvakonflikti õigus</t>
  </si>
  <si>
    <t>01Y 1.11 Teadmiste ja oskuste kontroll</t>
  </si>
  <si>
    <t>01Y 2.1 Seisang ja pöörded</t>
  </si>
  <si>
    <t>*</t>
  </si>
  <si>
    <t>01Y 3 Ajalugu</t>
  </si>
  <si>
    <t>01Y 4 Kehaline kasvatus</t>
  </si>
  <si>
    <t>01Y 4.1 Kehaliste võimete kontrolltest nr 1</t>
  </si>
  <si>
    <t>01Y 4.2 Üldkehaline ettevalmistus ja sport kaitseväes</t>
  </si>
  <si>
    <t>01Y 4.3 Üldkehaline treening</t>
  </si>
  <si>
    <t>01Y 4.3.1 Vastupidavus treening</t>
  </si>
  <si>
    <t>01Y 4.3.2 Jõutreening</t>
  </si>
  <si>
    <t>01Y 4.3.3 Kiirustreening</t>
  </si>
  <si>
    <t>01Y 4.3.4 Sportmängud</t>
  </si>
  <si>
    <t>01Y 4.3.5 Lihaste hooldus</t>
  </si>
  <si>
    <t>KOKKU</t>
  </si>
  <si>
    <t>01Y 4.6 Kontrollharjutused</t>
  </si>
  <si>
    <t>01Y 4.5 Käsitsivõitlus relvata</t>
  </si>
  <si>
    <t>01Y 4.4 Takistusriba</t>
  </si>
  <si>
    <t>01Y 3.1 Kaitsejõudude, põhiväeliigi, väeosa ajalugu</t>
  </si>
  <si>
    <t>01Y 2.9 Oskuste kontroll</t>
  </si>
  <si>
    <t>01Y 2.8 Isamaa- ja rivilaulud</t>
  </si>
  <si>
    <t>01Y 2.7 Rivitundide drill</t>
  </si>
  <si>
    <t>01Y 2.6 Rühm koondrivis</t>
  </si>
  <si>
    <t>01Y 2.5 Seisang ja tegutsemine relvaga</t>
  </si>
  <si>
    <t>01Y 2.4 Ülema juurde saabumine ja ülema juurest lahkumine</t>
  </si>
  <si>
    <t>01Y 2.3 Jao rivistused</t>
  </si>
  <si>
    <t>01Y 2 Riviõpe</t>
  </si>
  <si>
    <t>01Y 1.9 Kaitseväeteenistusalased kuriteod</t>
  </si>
  <si>
    <t>01Y 1.7 Toimkonnad</t>
  </si>
  <si>
    <t>01Y 1.6 Kaitseväe kombed. Käsk ja käsutäitmine</t>
  </si>
  <si>
    <t>01Y 1.5 Ülemad ja alluvad, nende kohustused ja õigused</t>
  </si>
  <si>
    <t>01Y 1.4 Kaitseväelane, kaitseväelase kohustused</t>
  </si>
  <si>
    <t>01Y 1.3 Põhiväeliigi, väeosa sisekord</t>
  </si>
  <si>
    <t>01Y 1.1. Teenistust korraldavad seadused ja õigusaktid</t>
  </si>
  <si>
    <t>1. nädal</t>
  </si>
  <si>
    <t>2. nädal</t>
  </si>
  <si>
    <t>3. nädal</t>
  </si>
  <si>
    <t>KAITSEVÄGI</t>
  </si>
  <si>
    <t>ASUTUSESISESEKS KASUTAMISEKS</t>
  </si>
  <si>
    <t>Alus: avaliku teabe seadus § 35 lg 2 p 3</t>
  </si>
  <si>
    <t>01Y 1 Kaitseväe seadusandlus ja määrustikud</t>
  </si>
  <si>
    <t>01Y 2.2 Liikumine, pöörded liikumisel ja peatumine</t>
  </si>
  <si>
    <t>Vahiteenistus</t>
  </si>
  <si>
    <t>Teavitustöö Kaitseväes</t>
  </si>
  <si>
    <t>Kaplani tund</t>
  </si>
  <si>
    <t>Psühholoogi tund</t>
  </si>
  <si>
    <t>Pataljoniülema tund</t>
  </si>
  <si>
    <t>Märge tehtud 06.09.2013</t>
  </si>
  <si>
    <t>Juurdepääsupiirang kehtib kuni 06.09.2018</t>
  </si>
  <si>
    <t>01Y 1.8 Kaitseväe sise- ja distsiplinaarmäärustik</t>
  </si>
  <si>
    <t>KINNITAN</t>
  </si>
  <si>
    <t>MÄRKUSED</t>
  </si>
  <si>
    <t>Auaste</t>
  </si>
  <si>
    <t>Ees- ja perekonnanimi</t>
  </si>
  <si>
    <t>kalendriaasta nädalad</t>
  </si>
  <si>
    <t>[allkirjastatud digitaalselt]</t>
  </si>
  <si>
    <t>Üksus</t>
  </si>
  <si>
    <t>Ametikoht</t>
  </si>
  <si>
    <t>(NIMETUS) KURSUSE TEMAATILINE PLAAN</t>
  </si>
  <si>
    <t>kuupäev, kuu, aasta</t>
  </si>
  <si>
    <t>Ettenähtud tunde KOKKU</t>
  </si>
  <si>
    <t>Tegelikult tunde KOKKU</t>
  </si>
  <si>
    <t>JÄÄK</t>
  </si>
  <si>
    <t>Viited dokumentidele:</t>
  </si>
  <si>
    <t>Märkus: * väljaspool plaanilisi õppetunde</t>
  </si>
  <si>
    <t>Koostas:</t>
  </si>
  <si>
    <t>Klassitunde</t>
  </si>
  <si>
    <t>Kontrolle</t>
  </si>
  <si>
    <t>Harjutusi</t>
  </si>
  <si>
    <t>Drille</t>
  </si>
  <si>
    <t>4. nädal</t>
  </si>
  <si>
    <t>Kooskõlastas:</t>
  </si>
  <si>
    <t>Üksus / ametikoht</t>
  </si>
  <si>
    <t>Alalisa 1-2
Kaitseväe juhataja &lt;reg_kpv&gt;
käskkirjaga nr &lt;regist_nr&gt; kinnitatud Kaitseväe ja Kaitseliidu väljaõppe eeskirja LISA 1 punkt 4 juurde</t>
  </si>
  <si>
    <t>PLAANILISI ÕPPEAINEID/-TUNDE</t>
  </si>
  <si>
    <t>VÄLJAÕPPE RESERVAEG</t>
  </si>
  <si>
    <t>Ainekood/õppeained/-teemad</t>
  </si>
  <si>
    <t>Kompanii/patareiülema tund</t>
  </si>
  <si>
    <t>Tuleohutus struktuuriüksuses</t>
  </si>
  <si>
    <t>Väekaitse struktuuriüksuses</t>
  </si>
  <si>
    <t>01Y 1.2 Kaitsevägi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</si>
</sst>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;[Red]\-0.0\ "/>
  </numFmts>
  <fonts count="12" x14ac:knownFonts="1">
    <font>
      <sz val="10"/>
      <name val="Arial"/>
      <charset val="186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i/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1"/>
      <color theme="0"/>
      <name val="Arial"/>
      <family val="2"/>
    </font>
    <font>
      <b/>
      <sz val="16"/>
      <name val="Arial"/>
      <family val="2"/>
    </font>
    <font>
      <sz val="9"/>
      <name val="Arial"/>
      <family val="2"/>
      <charset val="186"/>
    </font>
    <font>
      <u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8" fillId="0" borderId="0" xfId="0" applyFont="1"/>
    <xf numFmtId="0" fontId="7" fillId="0" borderId="0" xfId="0" applyFont="1"/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3" borderId="7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3" borderId="38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3" borderId="39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7" fillId="0" borderId="43" xfId="0" applyFont="1" applyBorder="1"/>
    <xf numFmtId="0" fontId="4" fillId="0" borderId="46" xfId="0" applyFont="1" applyBorder="1"/>
    <xf numFmtId="0" fontId="4" fillId="0" borderId="39" xfId="0" applyFont="1" applyBorder="1"/>
    <xf numFmtId="0" fontId="4" fillId="0" borderId="47" xfId="0" applyFont="1" applyBorder="1"/>
    <xf numFmtId="0" fontId="7" fillId="0" borderId="0" xfId="0" applyFont="1" applyBorder="1" applyAlignment="1">
      <alignment horizontal="center"/>
    </xf>
    <xf numFmtId="0" fontId="4" fillId="0" borderId="39" xfId="0" applyFont="1" applyFill="1" applyBorder="1"/>
    <xf numFmtId="0" fontId="4" fillId="0" borderId="24" xfId="0" applyFont="1" applyBorder="1"/>
    <xf numFmtId="0" fontId="7" fillId="0" borderId="43" xfId="0" applyFont="1" applyFill="1" applyBorder="1"/>
    <xf numFmtId="0" fontId="7" fillId="0" borderId="42" xfId="0" applyFont="1" applyBorder="1"/>
    <xf numFmtId="0" fontId="4" fillId="2" borderId="26" xfId="0" applyFont="1" applyFill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top" wrapText="1"/>
    </xf>
    <xf numFmtId="49" fontId="5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3" borderId="36" xfId="0" applyFont="1" applyFill="1" applyBorder="1" applyAlignment="1">
      <alignment horizontal="center" vertical="center" textRotation="90" wrapText="1"/>
    </xf>
    <xf numFmtId="0" fontId="4" fillId="3" borderId="37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2" borderId="37" xfId="0" applyFont="1" applyFill="1" applyBorder="1" applyAlignment="1">
      <alignment horizontal="center" vertical="center" textRotation="90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31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4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7"/>
  <sheetViews>
    <sheetView tabSelected="1" view="pageBreakPreview" topLeftCell="A7" zoomScale="110" zoomScaleNormal="70" zoomScaleSheetLayoutView="110" zoomScalePageLayoutView="80" workbookViewId="0">
      <selection activeCell="F16" sqref="F16"/>
    </sheetView>
  </sheetViews>
  <sheetFormatPr defaultColWidth="5.140625" defaultRowHeight="15" customHeight="1" x14ac:dyDescent="0.2"/>
  <cols>
    <col min="1" max="1" width="65.7109375" customWidth="1"/>
    <col min="2" max="2" width="4.85546875" bestFit="1" customWidth="1"/>
    <col min="3" max="5" width="5.140625" customWidth="1"/>
    <col min="6" max="6" width="9.85546875" style="3" bestFit="1" customWidth="1"/>
    <col min="7" max="10" width="5.140625" style="3" customWidth="1"/>
    <col min="11" max="11" width="6.42578125" style="3" customWidth="1"/>
    <col min="12" max="12" width="6.7109375" style="3" bestFit="1" customWidth="1"/>
    <col min="13" max="13" width="15.42578125" style="3" customWidth="1"/>
    <col min="14" max="14" width="5.140625" style="3" customWidth="1"/>
    <col min="15" max="15" width="6.42578125" style="3" bestFit="1" customWidth="1"/>
    <col min="16" max="16" width="9.42578125" style="3" customWidth="1"/>
    <col min="17" max="17" width="10.7109375" customWidth="1"/>
  </cols>
  <sheetData>
    <row r="1" spans="1:16" s="1" customFormat="1" ht="15" hidden="1" customHeight="1" x14ac:dyDescent="0.2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122" t="s">
        <v>37</v>
      </c>
      <c r="M1" s="123"/>
      <c r="N1" s="123"/>
      <c r="O1" s="123"/>
      <c r="P1" s="124"/>
    </row>
    <row r="2" spans="1:16" s="1" customFormat="1" ht="15" hidden="1" customHeight="1" x14ac:dyDescent="0.2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119" t="s">
        <v>38</v>
      </c>
      <c r="M2" s="120"/>
      <c r="N2" s="120"/>
      <c r="O2" s="120"/>
      <c r="P2" s="121"/>
    </row>
    <row r="3" spans="1:16" s="1" customFormat="1" ht="15" hidden="1" customHeight="1" x14ac:dyDescent="0.2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116" t="s">
        <v>47</v>
      </c>
      <c r="M3" s="117"/>
      <c r="N3" s="117"/>
      <c r="O3" s="117"/>
      <c r="P3" s="118"/>
    </row>
    <row r="4" spans="1:16" s="1" customFormat="1" ht="15" hidden="1" customHeight="1" x14ac:dyDescent="0.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116" t="s">
        <v>48</v>
      </c>
      <c r="M4" s="117"/>
      <c r="N4" s="117"/>
      <c r="O4" s="117"/>
      <c r="P4" s="118"/>
    </row>
    <row r="5" spans="1:16" s="1" customFormat="1" ht="15" hidden="1" customHeight="1" x14ac:dyDescent="0.2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125" t="s">
        <v>39</v>
      </c>
      <c r="M5" s="126"/>
      <c r="N5" s="126"/>
      <c r="O5" s="126"/>
      <c r="P5" s="127"/>
    </row>
    <row r="6" spans="1:16" s="1" customFormat="1" ht="15" hidden="1" customHeight="1" x14ac:dyDescent="0.2">
      <c r="A6" s="5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9"/>
      <c r="N6" s="9"/>
      <c r="O6" s="9"/>
      <c r="P6" s="9"/>
    </row>
    <row r="7" spans="1:16" s="1" customFormat="1" ht="15" customHeight="1" x14ac:dyDescent="0.2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9"/>
      <c r="N7" s="9"/>
      <c r="O7" s="9"/>
      <c r="P7" s="9"/>
    </row>
    <row r="8" spans="1:16" s="1" customFormat="1" ht="15" customHeight="1" x14ac:dyDescent="0.2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9"/>
      <c r="N8" s="9"/>
      <c r="O8" s="9"/>
      <c r="P8" s="9"/>
    </row>
    <row r="9" spans="1:16" s="1" customFormat="1" ht="15" customHeight="1" x14ac:dyDescent="0.2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9"/>
      <c r="N9" s="9"/>
      <c r="O9" s="9"/>
      <c r="P9" s="9"/>
    </row>
    <row r="10" spans="1:16" s="1" customFormat="1" ht="66" customHeight="1" x14ac:dyDescent="0.3">
      <c r="A10" s="22"/>
      <c r="B10" s="18"/>
      <c r="C10" s="5"/>
      <c r="D10" s="5"/>
      <c r="E10" s="113" t="s">
        <v>73</v>
      </c>
      <c r="F10" s="113"/>
      <c r="G10" s="113"/>
      <c r="H10" s="113"/>
      <c r="I10" s="113"/>
      <c r="J10" s="113"/>
      <c r="K10" s="113"/>
      <c r="L10" s="113"/>
      <c r="M10" s="113"/>
    </row>
    <row r="11" spans="1:16" s="1" customFormat="1" ht="15" customHeight="1" x14ac:dyDescent="0.2">
      <c r="A11" s="5"/>
      <c r="B11" s="18"/>
      <c r="C11" s="5"/>
      <c r="D11" s="5"/>
      <c r="E11" s="23"/>
      <c r="F11" s="23"/>
      <c r="G11" s="23"/>
      <c r="H11" s="23"/>
      <c r="I11" s="23"/>
      <c r="J11" s="23"/>
      <c r="K11" s="23"/>
      <c r="L11" s="23"/>
      <c r="M11" s="23"/>
      <c r="N11" s="9"/>
      <c r="O11" s="9"/>
      <c r="P11" s="9"/>
    </row>
    <row r="12" spans="1:16" s="1" customFormat="1" ht="10.5" customHeight="1" x14ac:dyDescent="0.2">
      <c r="A12" s="5"/>
      <c r="B12" s="18"/>
      <c r="C12" s="5"/>
      <c r="D12" s="5"/>
      <c r="E12" s="5"/>
      <c r="F12" s="6"/>
      <c r="G12" s="6"/>
      <c r="H12" s="6"/>
      <c r="I12" s="6"/>
      <c r="J12" s="115" t="s">
        <v>50</v>
      </c>
      <c r="K12" s="115"/>
      <c r="L12" s="115"/>
      <c r="M12" s="9"/>
      <c r="N12" s="9"/>
      <c r="O12" s="9"/>
      <c r="P12" s="9"/>
    </row>
    <row r="13" spans="1:16" s="1" customFormat="1" ht="15" customHeight="1" x14ac:dyDescent="0.2">
      <c r="A13" s="5"/>
      <c r="B13" s="18"/>
      <c r="C13" s="5"/>
      <c r="D13" s="5"/>
      <c r="E13" s="5"/>
      <c r="F13" s="6"/>
      <c r="G13" s="6"/>
      <c r="H13" s="6"/>
      <c r="I13" s="6"/>
      <c r="J13" s="13"/>
      <c r="K13" s="6"/>
      <c r="L13" s="6"/>
      <c r="M13" s="9"/>
      <c r="N13" s="9"/>
      <c r="O13" s="9"/>
      <c r="P13" s="9"/>
    </row>
    <row r="14" spans="1:16" s="1" customFormat="1" ht="9" customHeight="1" x14ac:dyDescent="0.2">
      <c r="A14" s="5"/>
      <c r="B14" s="5"/>
      <c r="C14" s="5"/>
      <c r="D14" s="5"/>
      <c r="E14" s="5"/>
      <c r="F14" s="6"/>
      <c r="G14" s="6"/>
      <c r="H14" s="6"/>
      <c r="I14" s="6"/>
      <c r="J14" s="114"/>
      <c r="K14" s="114"/>
      <c r="L14" s="114"/>
      <c r="M14" s="114"/>
      <c r="N14" s="114"/>
      <c r="O14" s="114"/>
      <c r="P14" s="9"/>
    </row>
    <row r="15" spans="1:16" s="1" customFormat="1" ht="15" customHeight="1" x14ac:dyDescent="0.2">
      <c r="A15" s="5"/>
      <c r="B15" s="5"/>
      <c r="C15" s="5"/>
      <c r="D15" s="5"/>
      <c r="E15" s="5"/>
      <c r="F15" s="6"/>
      <c r="G15" s="6"/>
      <c r="H15" s="6"/>
      <c r="I15" s="6"/>
      <c r="J15" s="15"/>
      <c r="K15" s="6"/>
      <c r="L15" s="6"/>
      <c r="M15" s="9"/>
      <c r="N15" s="9"/>
      <c r="O15" s="9"/>
      <c r="P15" s="9"/>
    </row>
    <row r="16" spans="1:16" s="1" customFormat="1" ht="15" customHeight="1" x14ac:dyDescent="0.2">
      <c r="A16" s="5"/>
      <c r="B16" s="5"/>
      <c r="C16" s="5"/>
      <c r="D16" s="5"/>
      <c r="E16" s="5"/>
      <c r="F16" s="6"/>
      <c r="G16" s="6"/>
      <c r="H16" s="6"/>
      <c r="I16" s="6"/>
      <c r="J16" s="112" t="s">
        <v>53</v>
      </c>
      <c r="K16" s="112"/>
      <c r="L16" s="112"/>
      <c r="M16" s="112"/>
      <c r="N16" s="9"/>
      <c r="O16" s="9"/>
      <c r="P16" s="9"/>
    </row>
    <row r="17" spans="1:16" s="1" customFormat="1" ht="15" customHeight="1" x14ac:dyDescent="0.25">
      <c r="A17" s="7"/>
      <c r="B17" s="5"/>
      <c r="C17" s="5"/>
      <c r="D17" s="5"/>
      <c r="E17" s="5"/>
      <c r="F17" s="8"/>
      <c r="G17" s="6"/>
      <c r="H17" s="6"/>
      <c r="I17" s="6"/>
      <c r="J17" s="112" t="s">
        <v>52</v>
      </c>
      <c r="K17" s="112"/>
      <c r="L17" s="112"/>
      <c r="M17" s="112"/>
      <c r="N17" s="9"/>
      <c r="O17" s="9"/>
      <c r="P17" s="9"/>
    </row>
    <row r="18" spans="1:16" s="1" customFormat="1" ht="15" customHeight="1" x14ac:dyDescent="0.25">
      <c r="A18" s="7"/>
      <c r="B18" s="5"/>
      <c r="C18" s="5"/>
      <c r="D18" s="5"/>
      <c r="E18" s="5"/>
      <c r="F18" s="8"/>
      <c r="G18" s="6"/>
      <c r="H18" s="6"/>
      <c r="I18" s="6"/>
      <c r="J18" s="112" t="s">
        <v>56</v>
      </c>
      <c r="K18" s="112"/>
      <c r="L18" s="112"/>
      <c r="M18" s="112"/>
      <c r="N18" s="9"/>
      <c r="O18" s="9"/>
      <c r="P18" s="9"/>
    </row>
    <row r="19" spans="1:16" s="1" customFormat="1" ht="15" customHeight="1" x14ac:dyDescent="0.25">
      <c r="A19" s="7"/>
      <c r="B19" s="5"/>
      <c r="C19" s="5"/>
      <c r="D19" s="5"/>
      <c r="E19" s="5"/>
      <c r="F19" s="8"/>
      <c r="G19" s="6"/>
      <c r="H19" s="6"/>
      <c r="I19" s="6"/>
      <c r="J19" s="133" t="s">
        <v>57</v>
      </c>
      <c r="K19" s="133"/>
      <c r="L19" s="133"/>
      <c r="M19" s="133"/>
      <c r="N19" s="9"/>
      <c r="O19" s="9"/>
      <c r="P19" s="9"/>
    </row>
    <row r="20" spans="1:16" s="1" customFormat="1" ht="15" customHeight="1" x14ac:dyDescent="0.25">
      <c r="A20" s="7"/>
      <c r="B20" s="5"/>
      <c r="C20" s="5"/>
      <c r="D20" s="5"/>
      <c r="E20" s="5"/>
      <c r="F20" s="8"/>
      <c r="G20" s="6"/>
      <c r="H20" s="6"/>
      <c r="I20" s="6"/>
      <c r="J20" s="9"/>
      <c r="K20" s="9"/>
      <c r="L20" s="9"/>
      <c r="M20" s="9"/>
      <c r="N20" s="9"/>
      <c r="O20" s="9"/>
      <c r="P20" s="9"/>
    </row>
    <row r="21" spans="1:16" s="1" customFormat="1" ht="16.5" customHeight="1" x14ac:dyDescent="0.25">
      <c r="A21" s="50" t="s">
        <v>58</v>
      </c>
      <c r="B21" s="5"/>
      <c r="C21" s="5"/>
      <c r="D21" s="5"/>
      <c r="E21" s="5"/>
      <c r="F21" s="8"/>
      <c r="G21" s="6"/>
      <c r="H21" s="6"/>
      <c r="I21" s="24"/>
      <c r="J21" s="131" t="s">
        <v>59</v>
      </c>
      <c r="K21" s="132"/>
      <c r="L21" s="132"/>
      <c r="M21" s="132"/>
      <c r="O21" s="9"/>
      <c r="P21" s="10"/>
    </row>
    <row r="22" spans="1:16" s="1" customFormat="1" ht="22.5" customHeight="1" x14ac:dyDescent="0.2">
      <c r="A22" s="1" t="s">
        <v>63</v>
      </c>
      <c r="B22" s="5"/>
      <c r="C22" s="5"/>
      <c r="D22" s="5"/>
      <c r="E22" s="5"/>
      <c r="F22" s="8"/>
      <c r="G22" s="6"/>
      <c r="H22" s="6"/>
      <c r="I22" s="20"/>
      <c r="J22" s="21"/>
      <c r="K22" s="21"/>
      <c r="L22" s="6"/>
      <c r="O22" s="9"/>
      <c r="P22" s="10"/>
    </row>
    <row r="23" spans="1:16" s="1" customFormat="1" ht="22.5" customHeight="1" thickBot="1" x14ac:dyDescent="0.25">
      <c r="B23" s="5"/>
      <c r="C23" s="5"/>
      <c r="D23" s="5"/>
      <c r="E23" s="5"/>
      <c r="F23" s="8"/>
      <c r="G23" s="6"/>
      <c r="H23" s="6"/>
      <c r="I23" s="20"/>
      <c r="J23" s="21"/>
      <c r="K23" s="21"/>
      <c r="L23" s="6"/>
      <c r="O23" s="51"/>
      <c r="P23" s="10"/>
    </row>
    <row r="24" spans="1:16" ht="66.75" customHeight="1" x14ac:dyDescent="0.2">
      <c r="A24" s="134" t="s">
        <v>76</v>
      </c>
      <c r="B24" s="136" t="s">
        <v>66</v>
      </c>
      <c r="C24" s="136" t="s">
        <v>68</v>
      </c>
      <c r="D24" s="136" t="s">
        <v>67</v>
      </c>
      <c r="E24" s="138" t="s">
        <v>69</v>
      </c>
      <c r="F24" s="140" t="s">
        <v>60</v>
      </c>
      <c r="G24" s="99" t="s">
        <v>34</v>
      </c>
      <c r="H24" s="100" t="s">
        <v>35</v>
      </c>
      <c r="I24" s="101" t="s">
        <v>36</v>
      </c>
      <c r="J24" s="102" t="s">
        <v>70</v>
      </c>
      <c r="K24" s="142" t="s">
        <v>61</v>
      </c>
      <c r="L24" s="144" t="s">
        <v>62</v>
      </c>
      <c r="M24" s="146" t="s">
        <v>51</v>
      </c>
      <c r="N24"/>
      <c r="O24"/>
      <c r="P24"/>
    </row>
    <row r="25" spans="1:16" ht="15" customHeight="1" thickBot="1" x14ac:dyDescent="0.25">
      <c r="A25" s="135"/>
      <c r="B25" s="137"/>
      <c r="C25" s="137"/>
      <c r="D25" s="137"/>
      <c r="E25" s="139"/>
      <c r="F25" s="141"/>
      <c r="G25" s="128" t="s">
        <v>54</v>
      </c>
      <c r="H25" s="129"/>
      <c r="I25" s="129"/>
      <c r="J25" s="130"/>
      <c r="K25" s="143"/>
      <c r="L25" s="145"/>
      <c r="M25" s="147"/>
      <c r="N25"/>
      <c r="O25"/>
      <c r="P25"/>
    </row>
    <row r="26" spans="1:16" ht="15" customHeight="1" thickBot="1" x14ac:dyDescent="0.25">
      <c r="A26" s="53" t="s">
        <v>40</v>
      </c>
      <c r="B26" s="54">
        <f>SUM(B27:B45)</f>
        <v>27</v>
      </c>
      <c r="C26" s="54">
        <f>SUM(C27:C45)</f>
        <v>1</v>
      </c>
      <c r="D26" s="54">
        <f>SUM(D27:D45)</f>
        <v>1</v>
      </c>
      <c r="E26" s="54">
        <f>SUM(E27:E45)</f>
        <v>0</v>
      </c>
      <c r="F26" s="55">
        <f>B26+C26+D26+E26</f>
        <v>29</v>
      </c>
      <c r="G26" s="56">
        <f t="shared" ref="G26:J26" si="0">SUM(G27:G45)</f>
        <v>9</v>
      </c>
      <c r="H26" s="56">
        <f t="shared" si="0"/>
        <v>12</v>
      </c>
      <c r="I26" s="56">
        <f t="shared" si="0"/>
        <v>0</v>
      </c>
      <c r="J26" s="56">
        <f t="shared" si="0"/>
        <v>6</v>
      </c>
      <c r="K26" s="55">
        <f t="shared" ref="K26:K72" si="1">SUM(G26:J26)</f>
        <v>27</v>
      </c>
      <c r="L26" s="57">
        <f t="shared" ref="L26:L53" si="2">F26-K26</f>
        <v>2</v>
      </c>
      <c r="M26" s="90"/>
      <c r="N26"/>
      <c r="O26"/>
      <c r="P26"/>
    </row>
    <row r="27" spans="1:16" ht="15" customHeight="1" thickBot="1" x14ac:dyDescent="0.25">
      <c r="A27" s="91" t="s">
        <v>33</v>
      </c>
      <c r="B27" s="25">
        <v>1.5</v>
      </c>
      <c r="C27" s="25"/>
      <c r="D27" s="25"/>
      <c r="E27" s="26"/>
      <c r="F27" s="61">
        <f t="shared" ref="F27:F53" si="3">B27+C27+D27+E27</f>
        <v>1.5</v>
      </c>
      <c r="G27" s="71">
        <v>1</v>
      </c>
      <c r="H27" s="27"/>
      <c r="I27" s="28"/>
      <c r="J27" s="26"/>
      <c r="K27" s="81">
        <f t="shared" si="1"/>
        <v>1</v>
      </c>
      <c r="L27" s="57">
        <f t="shared" si="2"/>
        <v>0.5</v>
      </c>
      <c r="M27" s="90"/>
      <c r="N27"/>
      <c r="O27"/>
      <c r="P27"/>
    </row>
    <row r="28" spans="1:16" ht="15" customHeight="1" thickBot="1" x14ac:dyDescent="0.25">
      <c r="A28" s="92" t="s">
        <v>80</v>
      </c>
      <c r="B28" s="29">
        <v>0.5</v>
      </c>
      <c r="C28" s="29"/>
      <c r="D28" s="29"/>
      <c r="E28" s="30"/>
      <c r="F28" s="60">
        <f t="shared" si="3"/>
        <v>0.5</v>
      </c>
      <c r="G28" s="71">
        <v>1</v>
      </c>
      <c r="H28" s="31"/>
      <c r="I28" s="32"/>
      <c r="J28" s="30"/>
      <c r="K28" s="87">
        <f t="shared" si="1"/>
        <v>1</v>
      </c>
      <c r="L28" s="57">
        <f t="shared" si="2"/>
        <v>-0.5</v>
      </c>
      <c r="M28" s="90"/>
      <c r="N28"/>
      <c r="O28"/>
      <c r="P28"/>
    </row>
    <row r="29" spans="1:16" ht="15" customHeight="1" thickBot="1" x14ac:dyDescent="0.25">
      <c r="A29" s="92" t="s">
        <v>32</v>
      </c>
      <c r="B29" s="29">
        <v>1</v>
      </c>
      <c r="C29" s="29"/>
      <c r="D29" s="29"/>
      <c r="E29" s="30"/>
      <c r="F29" s="60">
        <f t="shared" si="3"/>
        <v>1</v>
      </c>
      <c r="G29" s="71">
        <v>1</v>
      </c>
      <c r="H29" s="32"/>
      <c r="I29" s="32"/>
      <c r="J29" s="30"/>
      <c r="K29" s="87">
        <f t="shared" si="1"/>
        <v>1</v>
      </c>
      <c r="L29" s="57">
        <f t="shared" si="2"/>
        <v>0</v>
      </c>
      <c r="M29" s="90"/>
      <c r="N29"/>
      <c r="O29"/>
      <c r="P29"/>
    </row>
    <row r="30" spans="1:16" ht="15" customHeight="1" thickBot="1" x14ac:dyDescent="0.25">
      <c r="A30" s="92" t="s">
        <v>31</v>
      </c>
      <c r="B30" s="29">
        <v>2</v>
      </c>
      <c r="C30" s="29"/>
      <c r="D30" s="29"/>
      <c r="E30" s="30"/>
      <c r="F30" s="60">
        <f t="shared" si="3"/>
        <v>2</v>
      </c>
      <c r="G30" s="71">
        <v>2</v>
      </c>
      <c r="H30" s="33"/>
      <c r="I30" s="34"/>
      <c r="J30" s="43"/>
      <c r="K30" s="87">
        <f t="shared" si="1"/>
        <v>2</v>
      </c>
      <c r="L30" s="57">
        <f t="shared" si="2"/>
        <v>0</v>
      </c>
      <c r="M30" s="90"/>
      <c r="N30"/>
      <c r="O30"/>
      <c r="P30"/>
    </row>
    <row r="31" spans="1:16" ht="15" customHeight="1" thickBot="1" x14ac:dyDescent="0.25">
      <c r="A31" s="92" t="s">
        <v>30</v>
      </c>
      <c r="B31" s="29">
        <v>1</v>
      </c>
      <c r="C31" s="29"/>
      <c r="D31" s="29"/>
      <c r="E31" s="30"/>
      <c r="F31" s="60">
        <f t="shared" si="3"/>
        <v>1</v>
      </c>
      <c r="G31" s="71">
        <v>1</v>
      </c>
      <c r="H31" s="33"/>
      <c r="I31" s="34"/>
      <c r="J31" s="43"/>
      <c r="K31" s="87">
        <f t="shared" si="1"/>
        <v>1</v>
      </c>
      <c r="L31" s="57">
        <f t="shared" si="2"/>
        <v>0</v>
      </c>
      <c r="M31" s="90"/>
      <c r="N31"/>
      <c r="O31"/>
      <c r="P31"/>
    </row>
    <row r="32" spans="1:16" ht="15" customHeight="1" thickBot="1" x14ac:dyDescent="0.25">
      <c r="A32" s="92" t="s">
        <v>29</v>
      </c>
      <c r="B32" s="29">
        <v>1</v>
      </c>
      <c r="C32" s="29">
        <v>1</v>
      </c>
      <c r="D32" s="29"/>
      <c r="E32" s="30"/>
      <c r="F32" s="60">
        <f t="shared" si="3"/>
        <v>2</v>
      </c>
      <c r="G32" s="71"/>
      <c r="H32" s="33">
        <v>2</v>
      </c>
      <c r="I32" s="34"/>
      <c r="J32" s="43"/>
      <c r="K32" s="87">
        <f t="shared" si="1"/>
        <v>2</v>
      </c>
      <c r="L32" s="57">
        <f t="shared" si="2"/>
        <v>0</v>
      </c>
      <c r="M32" s="90"/>
      <c r="N32"/>
      <c r="O32"/>
      <c r="P32"/>
    </row>
    <row r="33" spans="1:16" ht="15" customHeight="1" thickBot="1" x14ac:dyDescent="0.25">
      <c r="A33" s="92" t="s">
        <v>28</v>
      </c>
      <c r="B33" s="29">
        <v>1</v>
      </c>
      <c r="C33" s="29"/>
      <c r="D33" s="29"/>
      <c r="E33" s="30"/>
      <c r="F33" s="60">
        <f t="shared" si="3"/>
        <v>1</v>
      </c>
      <c r="G33" s="71">
        <v>1</v>
      </c>
      <c r="H33" s="33"/>
      <c r="I33" s="34"/>
      <c r="J33" s="43"/>
      <c r="K33" s="87">
        <f t="shared" si="1"/>
        <v>1</v>
      </c>
      <c r="L33" s="57">
        <f t="shared" si="2"/>
        <v>0</v>
      </c>
      <c r="M33" s="90"/>
      <c r="N33"/>
      <c r="O33"/>
      <c r="P33"/>
    </row>
    <row r="34" spans="1:16" ht="15" customHeight="1" thickBot="1" x14ac:dyDescent="0.25">
      <c r="A34" s="92" t="s">
        <v>49</v>
      </c>
      <c r="B34" s="29">
        <v>2</v>
      </c>
      <c r="C34" s="29"/>
      <c r="D34" s="29"/>
      <c r="E34" s="30"/>
      <c r="F34" s="60">
        <f t="shared" si="3"/>
        <v>2</v>
      </c>
      <c r="G34" s="71"/>
      <c r="H34" s="33">
        <v>1</v>
      </c>
      <c r="I34" s="34"/>
      <c r="J34" s="43"/>
      <c r="K34" s="87">
        <f t="shared" si="1"/>
        <v>1</v>
      </c>
      <c r="L34" s="57">
        <f t="shared" si="2"/>
        <v>1</v>
      </c>
      <c r="M34" s="90"/>
      <c r="N34"/>
      <c r="O34"/>
      <c r="P34"/>
    </row>
    <row r="35" spans="1:16" ht="15" customHeight="1" thickBot="1" x14ac:dyDescent="0.25">
      <c r="A35" s="92" t="s">
        <v>27</v>
      </c>
      <c r="B35" s="29">
        <v>1</v>
      </c>
      <c r="C35" s="29"/>
      <c r="D35" s="29"/>
      <c r="E35" s="30"/>
      <c r="F35" s="60">
        <f t="shared" si="3"/>
        <v>1</v>
      </c>
      <c r="G35" s="71"/>
      <c r="H35" s="33">
        <v>1</v>
      </c>
      <c r="I35" s="34"/>
      <c r="J35" s="43"/>
      <c r="K35" s="87">
        <f t="shared" si="1"/>
        <v>1</v>
      </c>
      <c r="L35" s="57">
        <f t="shared" si="2"/>
        <v>0</v>
      </c>
      <c r="M35" s="90"/>
      <c r="N35"/>
      <c r="O35"/>
      <c r="P35"/>
    </row>
    <row r="36" spans="1:16" ht="15" customHeight="1" thickBot="1" x14ac:dyDescent="0.25">
      <c r="A36" s="92" t="s">
        <v>0</v>
      </c>
      <c r="B36" s="29">
        <v>1</v>
      </c>
      <c r="C36" s="29"/>
      <c r="D36" s="29"/>
      <c r="E36" s="30"/>
      <c r="F36" s="60">
        <f>B36+C36+D36+E36</f>
        <v>1</v>
      </c>
      <c r="G36" s="71"/>
      <c r="H36" s="33">
        <v>2</v>
      </c>
      <c r="I36" s="34"/>
      <c r="J36" s="43"/>
      <c r="K36" s="87">
        <f t="shared" si="1"/>
        <v>2</v>
      </c>
      <c r="L36" s="57">
        <f t="shared" si="2"/>
        <v>-1</v>
      </c>
      <c r="M36" s="90"/>
      <c r="N36"/>
      <c r="O36"/>
      <c r="P36"/>
    </row>
    <row r="37" spans="1:16" ht="15" customHeight="1" thickBot="1" x14ac:dyDescent="0.25">
      <c r="A37" s="93" t="s">
        <v>1</v>
      </c>
      <c r="B37" s="35"/>
      <c r="C37" s="35"/>
      <c r="D37" s="35">
        <v>1</v>
      </c>
      <c r="E37" s="36"/>
      <c r="F37" s="62">
        <f>B37+C37+D37+E37</f>
        <v>1</v>
      </c>
      <c r="G37" s="73"/>
      <c r="H37" s="37">
        <v>1</v>
      </c>
      <c r="I37" s="38"/>
      <c r="J37" s="46"/>
      <c r="K37" s="87">
        <f t="shared" si="1"/>
        <v>1</v>
      </c>
      <c r="L37" s="57">
        <f t="shared" si="2"/>
        <v>0</v>
      </c>
      <c r="M37" s="90"/>
      <c r="N37"/>
      <c r="O37"/>
      <c r="P37"/>
    </row>
    <row r="38" spans="1:16" ht="15" customHeight="1" thickBot="1" x14ac:dyDescent="0.25">
      <c r="A38" s="92" t="s">
        <v>42</v>
      </c>
      <c r="B38" s="29">
        <v>2</v>
      </c>
      <c r="C38" s="29"/>
      <c r="D38" s="29"/>
      <c r="E38" s="30"/>
      <c r="F38" s="62">
        <f t="shared" ref="F38:F45" si="4">B38+C38+D38+E38</f>
        <v>2</v>
      </c>
      <c r="G38" s="71"/>
      <c r="H38" s="34"/>
      <c r="I38" s="34"/>
      <c r="J38" s="43">
        <v>2</v>
      </c>
      <c r="K38" s="87">
        <f t="shared" si="1"/>
        <v>2</v>
      </c>
      <c r="L38" s="57">
        <f t="shared" si="2"/>
        <v>0</v>
      </c>
      <c r="M38" s="90"/>
      <c r="N38"/>
      <c r="O38"/>
      <c r="P38"/>
    </row>
    <row r="39" spans="1:16" ht="15" customHeight="1" thickBot="1" x14ac:dyDescent="0.25">
      <c r="A39" s="92" t="s">
        <v>43</v>
      </c>
      <c r="B39" s="29">
        <v>1</v>
      </c>
      <c r="C39" s="29"/>
      <c r="D39" s="29"/>
      <c r="E39" s="30"/>
      <c r="F39" s="62">
        <f t="shared" si="4"/>
        <v>1</v>
      </c>
      <c r="G39" s="71"/>
      <c r="H39" s="34">
        <v>1</v>
      </c>
      <c r="I39" s="34"/>
      <c r="J39" s="43"/>
      <c r="K39" s="87">
        <f t="shared" si="1"/>
        <v>1</v>
      </c>
      <c r="L39" s="57">
        <f t="shared" si="2"/>
        <v>0</v>
      </c>
      <c r="M39" s="90"/>
      <c r="N39"/>
      <c r="O39"/>
      <c r="P39"/>
    </row>
    <row r="40" spans="1:16" ht="15" customHeight="1" thickBot="1" x14ac:dyDescent="0.25">
      <c r="A40" s="92" t="s">
        <v>79</v>
      </c>
      <c r="B40" s="29">
        <v>2</v>
      </c>
      <c r="C40" s="29"/>
      <c r="D40" s="29"/>
      <c r="E40" s="30"/>
      <c r="F40" s="62">
        <f t="shared" si="4"/>
        <v>2</v>
      </c>
      <c r="G40" s="73"/>
      <c r="H40" s="34">
        <v>2</v>
      </c>
      <c r="I40" s="34"/>
      <c r="J40" s="43"/>
      <c r="K40" s="87">
        <f t="shared" si="1"/>
        <v>2</v>
      </c>
      <c r="L40" s="57">
        <f t="shared" si="2"/>
        <v>0</v>
      </c>
      <c r="M40" s="90"/>
      <c r="N40"/>
      <c r="O40"/>
      <c r="P40"/>
    </row>
    <row r="41" spans="1:16" ht="15" customHeight="1" thickBot="1" x14ac:dyDescent="0.25">
      <c r="A41" s="93" t="s">
        <v>78</v>
      </c>
      <c r="B41" s="35">
        <v>3</v>
      </c>
      <c r="C41" s="35"/>
      <c r="D41" s="35"/>
      <c r="E41" s="36"/>
      <c r="F41" s="62">
        <f t="shared" si="4"/>
        <v>3</v>
      </c>
      <c r="G41" s="73"/>
      <c r="H41" s="38"/>
      <c r="I41" s="38"/>
      <c r="J41" s="46">
        <v>4</v>
      </c>
      <c r="K41" s="87">
        <f t="shared" si="1"/>
        <v>4</v>
      </c>
      <c r="L41" s="57">
        <f t="shared" si="2"/>
        <v>-1</v>
      </c>
      <c r="M41" s="90"/>
      <c r="N41"/>
      <c r="O41"/>
      <c r="P41"/>
    </row>
    <row r="42" spans="1:16" ht="15" customHeight="1" thickBot="1" x14ac:dyDescent="0.25">
      <c r="A42" s="92" t="s">
        <v>44</v>
      </c>
      <c r="B42" s="29">
        <v>3</v>
      </c>
      <c r="C42" s="29"/>
      <c r="D42" s="29"/>
      <c r="E42" s="30"/>
      <c r="F42" s="62">
        <f t="shared" si="4"/>
        <v>3</v>
      </c>
      <c r="G42" s="71"/>
      <c r="H42" s="103" t="s">
        <v>3</v>
      </c>
      <c r="I42" s="103" t="s">
        <v>3</v>
      </c>
      <c r="J42" s="104" t="s">
        <v>3</v>
      </c>
      <c r="K42" s="87">
        <f t="shared" si="1"/>
        <v>0</v>
      </c>
      <c r="L42" s="57">
        <f t="shared" si="2"/>
        <v>3</v>
      </c>
      <c r="M42" s="90"/>
      <c r="N42"/>
      <c r="O42"/>
      <c r="P42"/>
    </row>
    <row r="43" spans="1:16" ht="15" customHeight="1" thickBot="1" x14ac:dyDescent="0.25">
      <c r="A43" s="93" t="s">
        <v>45</v>
      </c>
      <c r="B43" s="35">
        <v>2</v>
      </c>
      <c r="C43" s="35"/>
      <c r="D43" s="35"/>
      <c r="E43" s="36"/>
      <c r="F43" s="62">
        <f t="shared" si="4"/>
        <v>2</v>
      </c>
      <c r="G43" s="73"/>
      <c r="H43" s="34">
        <v>2</v>
      </c>
      <c r="I43" s="38"/>
      <c r="J43" s="46"/>
      <c r="K43" s="87">
        <f t="shared" si="1"/>
        <v>2</v>
      </c>
      <c r="L43" s="57">
        <f t="shared" si="2"/>
        <v>0</v>
      </c>
      <c r="M43" s="90"/>
      <c r="N43"/>
      <c r="O43"/>
      <c r="P43"/>
    </row>
    <row r="44" spans="1:16" ht="15" customHeight="1" thickBot="1" x14ac:dyDescent="0.25">
      <c r="A44" s="92" t="s">
        <v>46</v>
      </c>
      <c r="B44" s="29">
        <v>1</v>
      </c>
      <c r="C44" s="29"/>
      <c r="D44" s="29"/>
      <c r="E44" s="30"/>
      <c r="F44" s="62">
        <f t="shared" si="4"/>
        <v>1</v>
      </c>
      <c r="G44" s="71">
        <v>1</v>
      </c>
      <c r="H44" s="34"/>
      <c r="I44" s="34"/>
      <c r="J44" s="43"/>
      <c r="K44" s="87">
        <f t="shared" si="1"/>
        <v>1</v>
      </c>
      <c r="L44" s="57">
        <f t="shared" si="2"/>
        <v>0</v>
      </c>
      <c r="M44" s="90"/>
      <c r="N44"/>
      <c r="O44"/>
      <c r="P44"/>
    </row>
    <row r="45" spans="1:16" ht="15" customHeight="1" thickBot="1" x14ac:dyDescent="0.25">
      <c r="A45" s="93" t="s">
        <v>77</v>
      </c>
      <c r="B45" s="35">
        <v>1</v>
      </c>
      <c r="C45" s="35"/>
      <c r="D45" s="35"/>
      <c r="E45" s="36"/>
      <c r="F45" s="62">
        <f t="shared" si="4"/>
        <v>1</v>
      </c>
      <c r="G45" s="71">
        <v>1</v>
      </c>
      <c r="H45" s="38"/>
      <c r="I45" s="38"/>
      <c r="J45" s="46"/>
      <c r="K45" s="85">
        <f t="shared" si="1"/>
        <v>1</v>
      </c>
      <c r="L45" s="57">
        <f t="shared" si="2"/>
        <v>0</v>
      </c>
      <c r="M45" s="90"/>
      <c r="N45"/>
      <c r="O45"/>
      <c r="P45"/>
    </row>
    <row r="46" spans="1:16" ht="15" customHeight="1" thickBot="1" x14ac:dyDescent="0.25">
      <c r="A46" s="53" t="s">
        <v>26</v>
      </c>
      <c r="B46" s="58">
        <v>0</v>
      </c>
      <c r="C46" s="58">
        <v>15</v>
      </c>
      <c r="D46" s="58">
        <v>2</v>
      </c>
      <c r="E46" s="59">
        <v>10</v>
      </c>
      <c r="F46" s="55">
        <f t="shared" si="3"/>
        <v>27</v>
      </c>
      <c r="G46" s="56">
        <f>SUM(G47:G55)</f>
        <v>4</v>
      </c>
      <c r="H46" s="56">
        <f>SUM(H47:H55)</f>
        <v>11</v>
      </c>
      <c r="I46" s="56">
        <f t="shared" ref="I46" si="5">SUM(I47:I55)</f>
        <v>6</v>
      </c>
      <c r="J46" s="83">
        <f>SUM(J47:J55)</f>
        <v>6</v>
      </c>
      <c r="K46" s="84">
        <f t="shared" si="1"/>
        <v>27</v>
      </c>
      <c r="L46" s="57">
        <f t="shared" si="2"/>
        <v>0</v>
      </c>
      <c r="M46" s="90"/>
      <c r="N46"/>
      <c r="O46"/>
      <c r="P46"/>
    </row>
    <row r="47" spans="1:16" ht="15" customHeight="1" thickBot="1" x14ac:dyDescent="0.25">
      <c r="A47" s="91" t="s">
        <v>2</v>
      </c>
      <c r="B47" s="28"/>
      <c r="C47" s="25">
        <v>2</v>
      </c>
      <c r="D47" s="25"/>
      <c r="E47" s="39"/>
      <c r="F47" s="63">
        <f t="shared" si="3"/>
        <v>2</v>
      </c>
      <c r="G47" s="71">
        <v>2</v>
      </c>
      <c r="H47" s="40"/>
      <c r="I47" s="41"/>
      <c r="J47" s="78"/>
      <c r="K47" s="81">
        <f t="shared" si="1"/>
        <v>2</v>
      </c>
      <c r="L47" s="57">
        <f t="shared" si="2"/>
        <v>0</v>
      </c>
      <c r="M47" s="90"/>
      <c r="N47"/>
      <c r="O47"/>
      <c r="P47"/>
    </row>
    <row r="48" spans="1:16" ht="15" customHeight="1" thickBot="1" x14ac:dyDescent="0.25">
      <c r="A48" s="92" t="s">
        <v>41</v>
      </c>
      <c r="B48" s="32"/>
      <c r="C48" s="29">
        <v>4</v>
      </c>
      <c r="D48" s="29"/>
      <c r="E48" s="42"/>
      <c r="F48" s="60">
        <f t="shared" si="3"/>
        <v>4</v>
      </c>
      <c r="G48" s="71">
        <v>2</v>
      </c>
      <c r="H48" s="33">
        <v>2</v>
      </c>
      <c r="I48" s="34"/>
      <c r="J48" s="43"/>
      <c r="K48" s="87">
        <f t="shared" si="1"/>
        <v>4</v>
      </c>
      <c r="L48" s="57">
        <f t="shared" si="2"/>
        <v>0</v>
      </c>
      <c r="M48" s="90"/>
      <c r="N48"/>
      <c r="O48"/>
      <c r="P48"/>
    </row>
    <row r="49" spans="1:16" ht="15" customHeight="1" thickBot="1" x14ac:dyDescent="0.25">
      <c r="A49" s="92" t="s">
        <v>25</v>
      </c>
      <c r="B49" s="32"/>
      <c r="C49" s="29">
        <v>2</v>
      </c>
      <c r="D49" s="29"/>
      <c r="E49" s="42"/>
      <c r="F49" s="60">
        <f t="shared" si="3"/>
        <v>2</v>
      </c>
      <c r="G49" s="71"/>
      <c r="H49" s="33">
        <v>2</v>
      </c>
      <c r="I49" s="34"/>
      <c r="J49" s="43"/>
      <c r="K49" s="87">
        <f t="shared" si="1"/>
        <v>2</v>
      </c>
      <c r="L49" s="57">
        <f t="shared" si="2"/>
        <v>0</v>
      </c>
      <c r="M49" s="90"/>
      <c r="N49"/>
      <c r="O49"/>
      <c r="P49"/>
    </row>
    <row r="50" spans="1:16" ht="15" customHeight="1" thickBot="1" x14ac:dyDescent="0.25">
      <c r="A50" s="92" t="s">
        <v>24</v>
      </c>
      <c r="B50" s="32"/>
      <c r="C50" s="29">
        <v>2</v>
      </c>
      <c r="D50" s="29"/>
      <c r="E50" s="42"/>
      <c r="F50" s="60">
        <f t="shared" si="3"/>
        <v>2</v>
      </c>
      <c r="G50" s="72"/>
      <c r="H50" s="33">
        <v>2</v>
      </c>
      <c r="I50" s="34"/>
      <c r="J50" s="43"/>
      <c r="K50" s="87">
        <f t="shared" si="1"/>
        <v>2</v>
      </c>
      <c r="L50" s="57">
        <f t="shared" si="2"/>
        <v>0</v>
      </c>
      <c r="M50" s="90"/>
      <c r="N50"/>
      <c r="O50"/>
      <c r="P50"/>
    </row>
    <row r="51" spans="1:16" ht="15" customHeight="1" thickBot="1" x14ac:dyDescent="0.25">
      <c r="A51" s="92" t="s">
        <v>23</v>
      </c>
      <c r="B51" s="32"/>
      <c r="C51" s="29">
        <v>2</v>
      </c>
      <c r="D51" s="29"/>
      <c r="E51" s="42"/>
      <c r="F51" s="60">
        <f t="shared" si="3"/>
        <v>2</v>
      </c>
      <c r="G51" s="71"/>
      <c r="H51" s="33"/>
      <c r="I51" s="43">
        <v>2</v>
      </c>
      <c r="J51" s="43"/>
      <c r="K51" s="87">
        <f t="shared" si="1"/>
        <v>2</v>
      </c>
      <c r="L51" s="57">
        <f t="shared" si="2"/>
        <v>0</v>
      </c>
      <c r="M51" s="90"/>
      <c r="N51"/>
      <c r="O51"/>
      <c r="P51"/>
    </row>
    <row r="52" spans="1:16" ht="15" customHeight="1" thickBot="1" x14ac:dyDescent="0.25">
      <c r="A52" s="92" t="s">
        <v>22</v>
      </c>
      <c r="B52" s="32"/>
      <c r="C52" s="29">
        <v>3</v>
      </c>
      <c r="D52" s="29"/>
      <c r="E52" s="42"/>
      <c r="F52" s="60">
        <f t="shared" si="3"/>
        <v>3</v>
      </c>
      <c r="G52" s="71"/>
      <c r="H52" s="34">
        <v>3</v>
      </c>
      <c r="I52" s="94"/>
      <c r="J52" s="43"/>
      <c r="K52" s="87">
        <f t="shared" si="1"/>
        <v>3</v>
      </c>
      <c r="L52" s="57">
        <f t="shared" si="2"/>
        <v>0</v>
      </c>
      <c r="M52" s="90"/>
      <c r="N52"/>
      <c r="O52"/>
      <c r="P52"/>
    </row>
    <row r="53" spans="1:16" ht="15" customHeight="1" thickBot="1" x14ac:dyDescent="0.25">
      <c r="A53" s="95" t="s">
        <v>21</v>
      </c>
      <c r="B53" s="32"/>
      <c r="C53" s="29"/>
      <c r="D53" s="29"/>
      <c r="E53" s="42">
        <v>10</v>
      </c>
      <c r="F53" s="60">
        <f t="shared" si="3"/>
        <v>10</v>
      </c>
      <c r="G53" s="71"/>
      <c r="H53" s="34">
        <v>2</v>
      </c>
      <c r="I53" s="34">
        <v>4</v>
      </c>
      <c r="J53" s="94">
        <v>4</v>
      </c>
      <c r="K53" s="87">
        <f t="shared" si="1"/>
        <v>10</v>
      </c>
      <c r="L53" s="57">
        <f t="shared" si="2"/>
        <v>0</v>
      </c>
      <c r="M53" s="90"/>
      <c r="N53"/>
      <c r="O53"/>
      <c r="P53"/>
    </row>
    <row r="54" spans="1:16" ht="15" customHeight="1" thickBot="1" x14ac:dyDescent="0.25">
      <c r="A54" s="92" t="s">
        <v>20</v>
      </c>
      <c r="B54" s="32"/>
      <c r="C54" s="29"/>
      <c r="D54" s="29"/>
      <c r="E54" s="42"/>
      <c r="F54" s="110" t="s">
        <v>3</v>
      </c>
      <c r="G54" s="111" t="s">
        <v>3</v>
      </c>
      <c r="H54" s="33"/>
      <c r="I54" s="34"/>
      <c r="J54" s="43"/>
      <c r="K54" s="87">
        <f t="shared" si="1"/>
        <v>0</v>
      </c>
      <c r="L54" s="57">
        <v>0</v>
      </c>
      <c r="M54" s="90"/>
      <c r="N54"/>
      <c r="O54"/>
      <c r="P54"/>
    </row>
    <row r="55" spans="1:16" ht="15" customHeight="1" thickBot="1" x14ac:dyDescent="0.25">
      <c r="A55" s="93" t="s">
        <v>19</v>
      </c>
      <c r="B55" s="44"/>
      <c r="C55" s="35"/>
      <c r="D55" s="35">
        <v>2</v>
      </c>
      <c r="E55" s="45"/>
      <c r="F55" s="62">
        <f>B55+C55+D55+E55</f>
        <v>2</v>
      </c>
      <c r="G55" s="73"/>
      <c r="H55" s="37"/>
      <c r="I55" s="38"/>
      <c r="J55" s="46">
        <v>2</v>
      </c>
      <c r="K55" s="88">
        <f t="shared" si="1"/>
        <v>2</v>
      </c>
      <c r="L55" s="57">
        <f>F55-K55</f>
        <v>0</v>
      </c>
      <c r="M55" s="90"/>
      <c r="N55"/>
      <c r="O55"/>
      <c r="P55"/>
    </row>
    <row r="56" spans="1:16" ht="15" customHeight="1" thickBot="1" x14ac:dyDescent="0.25">
      <c r="A56" s="53" t="s">
        <v>4</v>
      </c>
      <c r="B56" s="54" t="s">
        <v>3</v>
      </c>
      <c r="C56" s="54" t="s">
        <v>3</v>
      </c>
      <c r="D56" s="54" t="s">
        <v>3</v>
      </c>
      <c r="E56" s="108" t="s">
        <v>3</v>
      </c>
      <c r="F56" s="109" t="s">
        <v>3</v>
      </c>
      <c r="G56" s="56">
        <f>SUM(G57)</f>
        <v>0</v>
      </c>
      <c r="H56" s="56">
        <f>SUM(H57)</f>
        <v>0</v>
      </c>
      <c r="I56" s="56">
        <f t="shared" ref="I56:J56" si="6">SUM(I57)</f>
        <v>0</v>
      </c>
      <c r="J56" s="83">
        <f t="shared" si="6"/>
        <v>0</v>
      </c>
      <c r="K56" s="84">
        <f t="shared" si="1"/>
        <v>0</v>
      </c>
      <c r="L56" s="57">
        <v>0</v>
      </c>
      <c r="M56" s="90"/>
      <c r="N56"/>
      <c r="O56"/>
      <c r="P56"/>
    </row>
    <row r="57" spans="1:16" ht="15" customHeight="1" thickBot="1" x14ac:dyDescent="0.25">
      <c r="A57" s="96" t="s">
        <v>18</v>
      </c>
      <c r="B57" s="47"/>
      <c r="C57" s="47"/>
      <c r="D57" s="47"/>
      <c r="E57" s="48"/>
      <c r="F57" s="64" t="s">
        <v>3</v>
      </c>
      <c r="G57" s="74" t="s">
        <v>3</v>
      </c>
      <c r="H57" s="49"/>
      <c r="I57" s="47"/>
      <c r="J57" s="48"/>
      <c r="K57" s="89">
        <f>SUM(M63)</f>
        <v>0</v>
      </c>
      <c r="L57" s="57">
        <v>0</v>
      </c>
      <c r="M57" s="90"/>
      <c r="N57"/>
      <c r="O57"/>
      <c r="P57"/>
    </row>
    <row r="58" spans="1:16" ht="15" customHeight="1" thickBot="1" x14ac:dyDescent="0.25">
      <c r="A58" s="53" t="s">
        <v>5</v>
      </c>
      <c r="B58" s="58">
        <f>SUM(B59:B69)</f>
        <v>1</v>
      </c>
      <c r="C58" s="58">
        <f>SUM(C59:C69)</f>
        <v>43</v>
      </c>
      <c r="D58" s="58">
        <f>SUM(D59:D69)</f>
        <v>4</v>
      </c>
      <c r="E58" s="58">
        <f>SUM(E59:E69)</f>
        <v>0</v>
      </c>
      <c r="F58" s="55">
        <f>B58+C58+D58+E58</f>
        <v>48</v>
      </c>
      <c r="G58" s="56">
        <f>SUM(G59:G61)</f>
        <v>2</v>
      </c>
      <c r="H58" s="56">
        <f>SUM(H59:H61)</f>
        <v>9</v>
      </c>
      <c r="I58" s="56">
        <f t="shared" ref="I58" si="7">SUM(I59:I61)</f>
        <v>8</v>
      </c>
      <c r="J58" s="83">
        <f>SUM(J59:J61)</f>
        <v>8</v>
      </c>
      <c r="K58" s="84">
        <f t="shared" si="1"/>
        <v>27</v>
      </c>
      <c r="L58" s="57">
        <f t="shared" ref="L58:L68" si="8">F58-K58</f>
        <v>21</v>
      </c>
      <c r="M58" s="90"/>
      <c r="N58" s="2"/>
      <c r="O58"/>
      <c r="P58"/>
    </row>
    <row r="59" spans="1:16" ht="15" customHeight="1" x14ac:dyDescent="0.2">
      <c r="A59" s="91" t="s">
        <v>6</v>
      </c>
      <c r="B59" s="25"/>
      <c r="C59" s="25"/>
      <c r="D59" s="25">
        <v>4</v>
      </c>
      <c r="E59" s="39"/>
      <c r="F59" s="63">
        <f>B59+C59+D59+E59</f>
        <v>4</v>
      </c>
      <c r="G59" s="71">
        <v>2</v>
      </c>
      <c r="H59" s="27"/>
      <c r="I59" s="28"/>
      <c r="J59" s="26">
        <v>2</v>
      </c>
      <c r="K59" s="81">
        <f t="shared" si="1"/>
        <v>4</v>
      </c>
      <c r="L59" s="77">
        <f t="shared" si="8"/>
        <v>0</v>
      </c>
      <c r="M59" s="90"/>
      <c r="N59"/>
      <c r="O59"/>
      <c r="P59"/>
    </row>
    <row r="60" spans="1:16" ht="15" customHeight="1" thickBot="1" x14ac:dyDescent="0.25">
      <c r="A60" s="93" t="s">
        <v>7</v>
      </c>
      <c r="B60" s="35">
        <v>1</v>
      </c>
      <c r="C60" s="35"/>
      <c r="D60" s="35"/>
      <c r="E60" s="45"/>
      <c r="F60" s="62">
        <f>B60+C60+D60+E60</f>
        <v>1</v>
      </c>
      <c r="G60" s="73"/>
      <c r="H60" s="37">
        <v>1</v>
      </c>
      <c r="I60" s="44"/>
      <c r="J60" s="36"/>
      <c r="K60" s="82">
        <f t="shared" si="1"/>
        <v>1</v>
      </c>
      <c r="L60" s="76">
        <f t="shared" si="8"/>
        <v>0</v>
      </c>
      <c r="M60" s="90"/>
      <c r="N60"/>
      <c r="O60"/>
      <c r="P60"/>
    </row>
    <row r="61" spans="1:16" ht="15" customHeight="1" thickBot="1" x14ac:dyDescent="0.25">
      <c r="A61" s="53" t="s">
        <v>8</v>
      </c>
      <c r="B61" s="58"/>
      <c r="C61" s="58"/>
      <c r="D61" s="58"/>
      <c r="E61" s="59"/>
      <c r="F61" s="55">
        <f>SUM(F62:F69)</f>
        <v>43</v>
      </c>
      <c r="G61" s="56">
        <f>SUM(G62:G69)</f>
        <v>0</v>
      </c>
      <c r="H61" s="56">
        <f t="shared" ref="H61:J61" si="9">SUM(H62:H69)</f>
        <v>8</v>
      </c>
      <c r="I61" s="56">
        <f t="shared" si="9"/>
        <v>8</v>
      </c>
      <c r="J61" s="83">
        <f t="shared" si="9"/>
        <v>6</v>
      </c>
      <c r="K61" s="84">
        <f t="shared" si="1"/>
        <v>22</v>
      </c>
      <c r="L61" s="57">
        <f t="shared" si="8"/>
        <v>21</v>
      </c>
      <c r="M61" s="90"/>
      <c r="N61"/>
      <c r="O61"/>
      <c r="P61"/>
    </row>
    <row r="62" spans="1:16" ht="15" customHeight="1" x14ac:dyDescent="0.2">
      <c r="A62" s="91" t="s">
        <v>9</v>
      </c>
      <c r="B62" s="25"/>
      <c r="C62" s="25">
        <v>8</v>
      </c>
      <c r="D62" s="25"/>
      <c r="E62" s="39"/>
      <c r="F62" s="63">
        <f t="shared" ref="F62:F68" si="10">B62+C62+D62+E62</f>
        <v>8</v>
      </c>
      <c r="G62" s="75"/>
      <c r="H62" s="40">
        <v>2</v>
      </c>
      <c r="I62" s="41" t="s">
        <v>3</v>
      </c>
      <c r="J62" s="78"/>
      <c r="K62" s="79">
        <f t="shared" si="1"/>
        <v>2</v>
      </c>
      <c r="L62" s="77">
        <f t="shared" si="8"/>
        <v>6</v>
      </c>
      <c r="M62" s="90"/>
      <c r="N62"/>
      <c r="O62"/>
      <c r="P62"/>
    </row>
    <row r="63" spans="1:16" ht="15" customHeight="1" x14ac:dyDescent="0.2">
      <c r="A63" s="92" t="s">
        <v>10</v>
      </c>
      <c r="B63" s="29"/>
      <c r="C63" s="29">
        <v>8</v>
      </c>
      <c r="D63" s="29"/>
      <c r="E63" s="42"/>
      <c r="F63" s="60">
        <f t="shared" si="10"/>
        <v>8</v>
      </c>
      <c r="G63" s="71"/>
      <c r="H63" s="34">
        <v>2</v>
      </c>
      <c r="I63" s="34">
        <v>4</v>
      </c>
      <c r="J63" s="43" t="s">
        <v>3</v>
      </c>
      <c r="K63" s="42">
        <f t="shared" si="1"/>
        <v>6</v>
      </c>
      <c r="L63" s="80">
        <f t="shared" si="8"/>
        <v>2</v>
      </c>
      <c r="M63" s="90"/>
      <c r="N63"/>
      <c r="O63"/>
      <c r="P63"/>
    </row>
    <row r="64" spans="1:16" ht="15" customHeight="1" x14ac:dyDescent="0.2">
      <c r="A64" s="92" t="s">
        <v>11</v>
      </c>
      <c r="B64" s="29"/>
      <c r="C64" s="29">
        <v>4</v>
      </c>
      <c r="D64" s="29"/>
      <c r="E64" s="42"/>
      <c r="F64" s="60">
        <f t="shared" si="10"/>
        <v>4</v>
      </c>
      <c r="G64" s="71"/>
      <c r="H64" s="33" t="s">
        <v>3</v>
      </c>
      <c r="I64" s="34"/>
      <c r="J64" s="43">
        <v>2</v>
      </c>
      <c r="K64" s="42">
        <f t="shared" si="1"/>
        <v>2</v>
      </c>
      <c r="L64" s="80">
        <f t="shared" si="8"/>
        <v>2</v>
      </c>
      <c r="M64" s="90"/>
      <c r="N64"/>
      <c r="O64"/>
      <c r="P64"/>
    </row>
    <row r="65" spans="1:16" ht="15" customHeight="1" x14ac:dyDescent="0.2">
      <c r="A65" s="92" t="s">
        <v>12</v>
      </c>
      <c r="B65" s="29"/>
      <c r="C65" s="29">
        <v>5</v>
      </c>
      <c r="D65" s="29"/>
      <c r="E65" s="42"/>
      <c r="F65" s="60">
        <f t="shared" si="10"/>
        <v>5</v>
      </c>
      <c r="G65" s="71"/>
      <c r="H65" s="33"/>
      <c r="I65" s="34"/>
      <c r="J65" s="43"/>
      <c r="K65" s="42">
        <f t="shared" si="1"/>
        <v>0</v>
      </c>
      <c r="L65" s="80">
        <f t="shared" si="8"/>
        <v>5</v>
      </c>
      <c r="M65" s="90"/>
      <c r="N65"/>
      <c r="O65"/>
      <c r="P65"/>
    </row>
    <row r="66" spans="1:16" ht="15" customHeight="1" x14ac:dyDescent="0.2">
      <c r="A66" s="95" t="s">
        <v>13</v>
      </c>
      <c r="B66" s="29"/>
      <c r="C66" s="29">
        <v>4</v>
      </c>
      <c r="D66" s="29"/>
      <c r="E66" s="42"/>
      <c r="F66" s="60">
        <f t="shared" si="10"/>
        <v>4</v>
      </c>
      <c r="G66" s="71"/>
      <c r="H66" s="33">
        <v>2</v>
      </c>
      <c r="I66" s="34"/>
      <c r="J66" s="43"/>
      <c r="K66" s="42">
        <f t="shared" si="1"/>
        <v>2</v>
      </c>
      <c r="L66" s="80">
        <f t="shared" si="8"/>
        <v>2</v>
      </c>
      <c r="M66" s="97"/>
      <c r="N66"/>
      <c r="O66"/>
      <c r="P66"/>
    </row>
    <row r="67" spans="1:16" ht="15" customHeight="1" x14ac:dyDescent="0.2">
      <c r="A67" s="92" t="s">
        <v>17</v>
      </c>
      <c r="B67" s="29"/>
      <c r="C67" s="29">
        <v>6</v>
      </c>
      <c r="D67" s="29"/>
      <c r="E67" s="42"/>
      <c r="F67" s="60">
        <f t="shared" si="10"/>
        <v>6</v>
      </c>
      <c r="G67" s="71"/>
      <c r="H67" s="33"/>
      <c r="I67" s="34">
        <v>2</v>
      </c>
      <c r="J67" s="43">
        <v>2</v>
      </c>
      <c r="K67" s="42">
        <f t="shared" si="1"/>
        <v>4</v>
      </c>
      <c r="L67" s="80">
        <f t="shared" si="8"/>
        <v>2</v>
      </c>
      <c r="M67" s="90"/>
      <c r="N67"/>
      <c r="O67"/>
      <c r="P67"/>
    </row>
    <row r="68" spans="1:16" ht="15" customHeight="1" x14ac:dyDescent="0.2">
      <c r="A68" s="92" t="s">
        <v>16</v>
      </c>
      <c r="B68" s="29"/>
      <c r="C68" s="29">
        <v>8</v>
      </c>
      <c r="D68" s="29"/>
      <c r="E68" s="42"/>
      <c r="F68" s="60">
        <f t="shared" si="10"/>
        <v>8</v>
      </c>
      <c r="G68" s="71"/>
      <c r="H68" s="34">
        <v>2</v>
      </c>
      <c r="I68" s="43">
        <v>2</v>
      </c>
      <c r="J68" s="43">
        <v>2</v>
      </c>
      <c r="K68" s="42">
        <f t="shared" si="1"/>
        <v>6</v>
      </c>
      <c r="L68" s="80">
        <f t="shared" si="8"/>
        <v>2</v>
      </c>
      <c r="M68" s="90"/>
      <c r="N68"/>
      <c r="O68"/>
      <c r="P68"/>
    </row>
    <row r="69" spans="1:16" ht="15" customHeight="1" thickBot="1" x14ac:dyDescent="0.25">
      <c r="A69" s="93" t="s">
        <v>15</v>
      </c>
      <c r="B69" s="105" t="s">
        <v>3</v>
      </c>
      <c r="C69" s="105" t="s">
        <v>3</v>
      </c>
      <c r="D69" s="105" t="s">
        <v>3</v>
      </c>
      <c r="E69" s="106" t="s">
        <v>3</v>
      </c>
      <c r="F69" s="107" t="s">
        <v>3</v>
      </c>
      <c r="G69" s="73"/>
      <c r="H69" s="37"/>
      <c r="I69" s="38"/>
      <c r="J69" s="46"/>
      <c r="K69" s="85">
        <f t="shared" si="1"/>
        <v>0</v>
      </c>
      <c r="L69" s="76">
        <v>0</v>
      </c>
      <c r="M69" s="90"/>
      <c r="N69"/>
      <c r="O69"/>
      <c r="P69"/>
    </row>
    <row r="70" spans="1:16" ht="15" customHeight="1" thickBot="1" x14ac:dyDescent="0.25">
      <c r="A70" s="53" t="s">
        <v>74</v>
      </c>
      <c r="B70" s="58"/>
      <c r="C70" s="58"/>
      <c r="D70" s="58"/>
      <c r="E70" s="59"/>
      <c r="F70" s="55">
        <f>SUM(F26+F46+F58)</f>
        <v>104</v>
      </c>
      <c r="G70" s="56">
        <f>SUM(G26+G46+G58)</f>
        <v>15</v>
      </c>
      <c r="H70" s="56">
        <f>SUM(H26+H46+H58)</f>
        <v>32</v>
      </c>
      <c r="I70" s="56">
        <f>SUM(I26+I46+I58)</f>
        <v>14</v>
      </c>
      <c r="J70" s="83">
        <f>SUM(J26+J46+J58)</f>
        <v>20</v>
      </c>
      <c r="K70" s="84">
        <f t="shared" si="1"/>
        <v>81</v>
      </c>
      <c r="L70" s="57">
        <f>F70-K70</f>
        <v>23</v>
      </c>
      <c r="M70" s="90"/>
      <c r="N70"/>
      <c r="O70"/>
      <c r="P70"/>
    </row>
    <row r="71" spans="1:16" ht="15" customHeight="1" thickBot="1" x14ac:dyDescent="0.25">
      <c r="A71" s="65" t="s">
        <v>75</v>
      </c>
      <c r="B71" s="66"/>
      <c r="C71" s="66"/>
      <c r="D71" s="66"/>
      <c r="E71" s="67"/>
      <c r="F71" s="64">
        <f>16</f>
        <v>16</v>
      </c>
      <c r="G71" s="68">
        <f>G59</f>
        <v>2</v>
      </c>
      <c r="H71" s="68">
        <f>4</f>
        <v>4</v>
      </c>
      <c r="I71" s="68">
        <f>2</f>
        <v>2</v>
      </c>
      <c r="J71" s="86">
        <f>J59+J55+4</f>
        <v>8</v>
      </c>
      <c r="K71" s="84">
        <f t="shared" si="1"/>
        <v>16</v>
      </c>
      <c r="L71" s="57">
        <f>F71-K71</f>
        <v>0</v>
      </c>
      <c r="M71" s="90"/>
      <c r="N71"/>
      <c r="O71"/>
      <c r="P71"/>
    </row>
    <row r="72" spans="1:16" ht="15" customHeight="1" thickBot="1" x14ac:dyDescent="0.25">
      <c r="A72" s="69" t="s">
        <v>14</v>
      </c>
      <c r="B72" s="70"/>
      <c r="C72" s="58"/>
      <c r="D72" s="59"/>
      <c r="E72" s="59"/>
      <c r="F72" s="55">
        <f>SUM(F70:F71)</f>
        <v>120</v>
      </c>
      <c r="G72" s="56">
        <f>SUM(G70:G71)</f>
        <v>17</v>
      </c>
      <c r="H72" s="56">
        <f>SUM(H70:H71)</f>
        <v>36</v>
      </c>
      <c r="I72" s="56">
        <f>SUM(I70:I71)</f>
        <v>16</v>
      </c>
      <c r="J72" s="83">
        <f t="shared" ref="J72" si="11">SUM(J70:J71)</f>
        <v>28</v>
      </c>
      <c r="K72" s="84">
        <f t="shared" si="1"/>
        <v>97</v>
      </c>
      <c r="L72" s="57">
        <f>F72-K72</f>
        <v>23</v>
      </c>
      <c r="M72" s="98"/>
      <c r="N72"/>
      <c r="O72"/>
      <c r="P72"/>
    </row>
    <row r="73" spans="1:16" ht="15" customHeight="1" x14ac:dyDescent="0.2">
      <c r="A73" s="5" t="s">
        <v>64</v>
      </c>
      <c r="B73" s="5"/>
      <c r="C73" s="5"/>
      <c r="D73" s="5"/>
      <c r="E73" s="5"/>
      <c r="F73" s="8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 x14ac:dyDescent="0.2">
      <c r="A74" s="5"/>
      <c r="B74" s="5"/>
      <c r="C74" s="5"/>
      <c r="D74" s="5"/>
      <c r="E74" s="5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 customHeight="1" x14ac:dyDescent="0.2">
      <c r="A75" s="11" t="s">
        <v>65</v>
      </c>
      <c r="B75" s="11"/>
      <c r="C75" s="9"/>
      <c r="D75" s="9"/>
      <c r="E75" s="9"/>
      <c r="F75" s="12" t="s">
        <v>71</v>
      </c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 x14ac:dyDescent="0.2">
      <c r="A76" s="14" t="s">
        <v>55</v>
      </c>
      <c r="B76" s="11"/>
      <c r="C76" s="9"/>
      <c r="D76" s="9"/>
      <c r="E76" s="9"/>
      <c r="F76" s="16" t="s">
        <v>55</v>
      </c>
      <c r="G76" s="9"/>
      <c r="H76" s="6"/>
      <c r="I76" s="6"/>
      <c r="J76" s="6"/>
      <c r="K76" s="6"/>
      <c r="L76" s="6"/>
      <c r="M76" s="6"/>
      <c r="N76" s="6"/>
      <c r="O76" s="6"/>
      <c r="P76" s="6"/>
    </row>
    <row r="77" spans="1:16" ht="15" customHeight="1" x14ac:dyDescent="0.2">
      <c r="A77" s="11"/>
      <c r="B77" s="11"/>
      <c r="C77" s="4"/>
      <c r="D77" s="4"/>
      <c r="E77" s="4"/>
      <c r="F77" s="12"/>
    </row>
    <row r="78" spans="1:16" ht="15" customHeight="1" x14ac:dyDescent="0.2">
      <c r="A78" s="12" t="s">
        <v>53</v>
      </c>
      <c r="B78" s="11"/>
      <c r="C78" s="4"/>
      <c r="D78" s="4"/>
      <c r="E78" s="4"/>
      <c r="F78" s="12" t="s">
        <v>53</v>
      </c>
      <c r="G78"/>
      <c r="H78"/>
      <c r="I78"/>
      <c r="J78"/>
      <c r="K78"/>
      <c r="L78"/>
      <c r="M78"/>
      <c r="N78"/>
      <c r="O78"/>
      <c r="P78"/>
    </row>
    <row r="79" spans="1:16" ht="15" customHeight="1" x14ac:dyDescent="0.2">
      <c r="A79" s="12" t="s">
        <v>52</v>
      </c>
      <c r="B79" s="11"/>
      <c r="C79" s="4"/>
      <c r="D79" s="4"/>
      <c r="E79" s="4"/>
      <c r="F79" s="12" t="s">
        <v>52</v>
      </c>
      <c r="G79"/>
      <c r="H79"/>
      <c r="I79"/>
      <c r="J79"/>
      <c r="K79"/>
      <c r="L79"/>
      <c r="M79"/>
      <c r="N79"/>
      <c r="O79"/>
      <c r="P79"/>
    </row>
    <row r="80" spans="1:16" ht="15" customHeight="1" x14ac:dyDescent="0.2">
      <c r="A80" s="17" t="s">
        <v>72</v>
      </c>
      <c r="B80" s="11"/>
      <c r="C80" s="4"/>
      <c r="D80" s="4"/>
      <c r="E80" s="4"/>
      <c r="F80" s="12" t="s">
        <v>72</v>
      </c>
      <c r="G80"/>
      <c r="H80"/>
      <c r="I80"/>
      <c r="J80"/>
      <c r="K80"/>
      <c r="L80"/>
      <c r="M80"/>
      <c r="N80"/>
      <c r="O80"/>
      <c r="P80"/>
    </row>
    <row r="81" spans="1:16" ht="15" customHeight="1" x14ac:dyDescent="0.2">
      <c r="A81" s="52"/>
      <c r="B81" s="11"/>
      <c r="F81" s="17"/>
      <c r="G81"/>
      <c r="H81"/>
      <c r="I81"/>
      <c r="J81"/>
      <c r="K81"/>
      <c r="L81"/>
      <c r="M81"/>
      <c r="N81"/>
      <c r="O81"/>
      <c r="P81"/>
    </row>
    <row r="83" spans="1:16" ht="15" customHeight="1" x14ac:dyDescent="0.2">
      <c r="A83" s="19"/>
    </row>
    <row r="213" ht="9.75" customHeight="1" x14ac:dyDescent="0.2"/>
    <row r="215" ht="9" customHeight="1" x14ac:dyDescent="0.2"/>
    <row r="217" ht="9.75" customHeight="1" x14ac:dyDescent="0.2"/>
  </sheetData>
  <customSheetViews>
    <customSheetView guid="{BD2D5E01-F000-4A60-A2D0-08388F46036D}" scale="110" showPageBreaks="1" fitToPage="1" hiddenRows="1" view="pageLayout" topLeftCell="A179">
      <selection activeCell="H195" sqref="H195"/>
      <pageMargins left="0.39370078740157483" right="0.17" top="0.25" bottom="0.35433070866141736" header="0.23622047244094491" footer="0.35433070866141736"/>
      <pageSetup paperSize="9" scale="53" fitToHeight="3" orientation="portrait" r:id="rId1"/>
      <headerFooter alignWithMargins="0"/>
    </customSheetView>
    <customSheetView guid="{903E2870-1700-4B61-8871-82EE5F87C2C5}" scale="90" showPageBreaks="1" fitToPage="1" hiddenRows="1" view="pageLayout" topLeftCell="A51">
      <selection activeCell="I56" sqref="I56"/>
      <pageMargins left="0.39370078740157483" right="0.17" top="0.25" bottom="0.35433070866141736" header="0.23622047244094491" footer="0.35433070866141736"/>
      <pageSetup paperSize="9" scale="56" fitToHeight="3" orientation="portrait" r:id="rId2"/>
      <headerFooter alignWithMargins="0"/>
    </customSheetView>
  </customSheetViews>
  <mergeCells count="23">
    <mergeCell ref="G25:J25"/>
    <mergeCell ref="J21:M21"/>
    <mergeCell ref="J19:M19"/>
    <mergeCell ref="A24:A25"/>
    <mergeCell ref="B24:B25"/>
    <mergeCell ref="C24:C25"/>
    <mergeCell ref="D24:D25"/>
    <mergeCell ref="E24:E25"/>
    <mergeCell ref="F24:F25"/>
    <mergeCell ref="K24:K25"/>
    <mergeCell ref="L24:L25"/>
    <mergeCell ref="M24:M25"/>
    <mergeCell ref="L4:P4"/>
    <mergeCell ref="L3:P3"/>
    <mergeCell ref="L2:P2"/>
    <mergeCell ref="L1:P1"/>
    <mergeCell ref="L5:P5"/>
    <mergeCell ref="J18:M18"/>
    <mergeCell ref="E10:M10"/>
    <mergeCell ref="J14:O14"/>
    <mergeCell ref="J12:L12"/>
    <mergeCell ref="J16:M16"/>
    <mergeCell ref="J17:M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3" orientation="portrait" r:id="rId3"/>
  <headerFooter alignWithMargins="0">
    <oddHeader>Page &amp;P&amp;R</oddHeader>
    <oddFooter>&amp;C&amp;11 1/1</oddFooter>
  </headerFooter>
  <ignoredErrors>
    <ignoredError sqref="B26:E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bcbdf97-5675-46d8-bda4-f6d47dd89ba1">
      <Terms xmlns="http://schemas.microsoft.com/office/infopath/2007/PartnerControls"/>
    </TaxKeywordTaxHTField>
    <IconOverlay xmlns="http://schemas.microsoft.com/sharepoint/v4" xsi:nil="true"/>
    <TaxCatchAll xmlns="fbcbdf97-5675-46d8-bda4-f6d47dd89ba1"/>
    <_dlc_DocId xmlns="53c89477-61c2-4ba6-aaeb-929f54aff512">ZTRNYN7VMMQA-2-11654</_dlc_DocId>
    <_dlc_DocIdUrl xmlns="53c89477-61c2-4ba6-aaeb-929f54aff512">
      <Url>https://kv.mil.intra/_layouts/15/DocIdRedir.aspx?ID=ZTRNYN7VMMQA-2-11654</Url>
      <Description>ZTRNYN7VMMQA-2-11654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E93BCE69483409C2F4328510EAC78" ma:contentTypeVersion="5" ma:contentTypeDescription="Loo uus dokument" ma:contentTypeScope="" ma:versionID="56eb963e9994898a717979a543f24d33">
  <xsd:schema xmlns:xsd="http://www.w3.org/2001/XMLSchema" xmlns:xs="http://www.w3.org/2001/XMLSchema" xmlns:p="http://schemas.microsoft.com/office/2006/metadata/properties" xmlns:ns2="53c89477-61c2-4ba6-aaeb-929f54aff512" xmlns:ns3="http://schemas.microsoft.com/sharepoint/v4" xmlns:ns4="fbcbdf97-5675-46d8-bda4-f6d47dd89ba1" targetNamespace="http://schemas.microsoft.com/office/2006/metadata/properties" ma:root="true" ma:fieldsID="6b4fe38f9db010a7f6d3257fe4de6727" ns2:_="" ns3:_="" ns4:_="">
    <xsd:import namespace="53c89477-61c2-4ba6-aaeb-929f54aff512"/>
    <xsd:import namespace="http://schemas.microsoft.com/sharepoint/v4"/>
    <xsd:import namespace="fbcbdf97-5675-46d8-bda4-f6d47dd89b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4:TaxKeywordTaxHTField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89477-61c2-4ba6-aaeb-929f54aff5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di ID väärtus" ma:description="Sellele üksusele määratud dokumendi ID väärtus." ma:internalName="_dlc_DocId" ma:readOnly="true">
      <xsd:simpleType>
        <xsd:restriction base="dms:Text"/>
      </xsd:simpleType>
    </xsd:element>
    <xsd:element name="_dlc_DocIdUrl" ma:index="9" nillable="true" ma:displayName="Dokumendi ID" ma:description="Püsilink sellele dokumendile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bdf97-5675-46d8-bda4-f6d47dd89ba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3" nillable="true" ma:taxonomy="true" ma:internalName="TaxKeywordTaxHTField" ma:taxonomyFieldName="TaxKeyword" ma:displayName="Ettevõtte märksõnad" ma:fieldId="{23f27201-bee3-471e-b2e7-b64fd8b7ca38}" ma:taxonomyMulti="true" ma:sspId="5e71c30e-1cc3-4d38-9da9-f9e01e8a0bb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da804511-f37a-4a98-bd83-2ba5f356f713}" ma:internalName="TaxCatchAll" ma:showField="CatchAllData" ma:web="fbcbdf97-5675-46d8-bda4-f6d47dd89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DBAF15-A6F4-4E2E-892E-0641F80841E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sharepoint/v4"/>
    <ds:schemaRef ds:uri="fbcbdf97-5675-46d8-bda4-f6d47dd89ba1"/>
    <ds:schemaRef ds:uri="53c89477-61c2-4ba6-aaeb-929f54aff5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462A3E-3883-4142-A6B8-78E39B4E20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25EF28-ECEF-41A0-83D9-FA4499CD4D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ACA656-A8D1-488E-92DA-4D98854B8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c89477-61c2-4ba6-aaeb-929f54aff512"/>
    <ds:schemaRef ds:uri="http://schemas.microsoft.com/sharepoint/v4"/>
    <ds:schemaRef ds:uri="fbcbdf97-5675-46d8-bda4-f6d47dd89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Väljaõppeplaan</vt:lpstr>
    </vt:vector>
  </TitlesOfParts>
  <Company>tsg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Ltn Vesse Põder</dc:creator>
  <cp:keywords/>
  <cp:lastModifiedBy>Märt Erm</cp:lastModifiedBy>
  <cp:lastPrinted>2017-02-06T10:04:22Z</cp:lastPrinted>
  <dcterms:created xsi:type="dcterms:W3CDTF">2003-07-15T08:43:03Z</dcterms:created>
  <dcterms:modified xsi:type="dcterms:W3CDTF">2017-02-06T10:04:30Z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0x010100A93E93BCE69483409C2F4328510EAC78</vt:lpwstr>
  </property>
  <property fmtid="{D5CDD505-2E9C-101B-9397-08002B2CF9AE}" pid="3" name="_dlc_DocIdItemGuid">
    <vt:lpwstr>7c25d1c3-6b5b-4d25-9d3d-e2b64adbf4d4</vt:lpwstr>
  </property>
  <property fmtid="{D5CDD505-2E9C-101B-9397-08002B2CF9AE}" pid="4" name="TaxKeyword">
    <vt:lpwstr/>
  </property>
</Properties>
</file>